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6" i="1" l="1"/>
  <c r="F186" i="1"/>
  <c r="G186" i="1"/>
  <c r="H186" i="1"/>
  <c r="I186" i="1"/>
  <c r="J186" i="1"/>
  <c r="K186" i="1"/>
  <c r="E187" i="1"/>
  <c r="F187" i="1"/>
  <c r="G187" i="1"/>
  <c r="H187" i="1"/>
  <c r="I187" i="1"/>
  <c r="J187" i="1"/>
  <c r="K187" i="1"/>
  <c r="E188" i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K190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K133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1" i="1"/>
  <c r="F91" i="1"/>
  <c r="G91" i="1"/>
  <c r="H91" i="1"/>
  <c r="I91" i="1"/>
  <c r="J91" i="1"/>
  <c r="K91" i="1"/>
  <c r="E92" i="1"/>
  <c r="F92" i="1"/>
  <c r="G92" i="1"/>
  <c r="H92" i="1"/>
  <c r="I92" i="1"/>
  <c r="K92" i="1"/>
  <c r="E93" i="1"/>
  <c r="F93" i="1"/>
  <c r="G93" i="1"/>
  <c r="H93" i="1"/>
  <c r="I93" i="1"/>
  <c r="J93" i="1"/>
  <c r="K93" i="1"/>
  <c r="E94" i="1"/>
  <c r="F94" i="1"/>
  <c r="G94" i="1"/>
  <c r="H94" i="1"/>
  <c r="I94" i="1"/>
  <c r="J94" i="1"/>
  <c r="K94" i="1"/>
  <c r="E95" i="1"/>
  <c r="F95" i="1"/>
  <c r="G95" i="1"/>
  <c r="H95" i="1"/>
  <c r="I95" i="1"/>
  <c r="J95" i="1"/>
  <c r="K95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G74" i="1"/>
  <c r="H74" i="1"/>
  <c r="I74" i="1"/>
  <c r="J74" i="1"/>
  <c r="K74" i="1"/>
  <c r="E75" i="1"/>
  <c r="F75" i="1"/>
  <c r="G75" i="1"/>
  <c r="H75" i="1"/>
  <c r="I75" i="1"/>
  <c r="J75" i="1"/>
  <c r="K75" i="1"/>
  <c r="E76" i="1"/>
  <c r="F76" i="1"/>
  <c r="G76" i="1"/>
  <c r="H76" i="1"/>
  <c r="I76" i="1"/>
  <c r="J76" i="1"/>
  <c r="K76" i="1"/>
  <c r="E52" i="1"/>
  <c r="F52" i="1"/>
  <c r="G52" i="1"/>
  <c r="H52" i="1"/>
  <c r="I52" i="1"/>
  <c r="J52" i="1"/>
  <c r="K52" i="1"/>
  <c r="E53" i="1"/>
  <c r="F53" i="1"/>
  <c r="G53" i="1"/>
  <c r="H53" i="1"/>
  <c r="I53" i="1"/>
  <c r="J53" i="1"/>
  <c r="K53" i="1"/>
  <c r="E54" i="1"/>
  <c r="F54" i="1"/>
  <c r="G54" i="1"/>
  <c r="H54" i="1"/>
  <c r="I54" i="1"/>
  <c r="K54" i="1"/>
  <c r="E55" i="1"/>
  <c r="F55" i="1"/>
  <c r="G55" i="1"/>
  <c r="H55" i="1"/>
  <c r="I55" i="1"/>
  <c r="J55" i="1"/>
  <c r="K55" i="1"/>
  <c r="E56" i="1"/>
  <c r="F56" i="1"/>
  <c r="G56" i="1"/>
  <c r="H56" i="1"/>
  <c r="I56" i="1"/>
  <c r="J56" i="1"/>
  <c r="K56" i="1"/>
  <c r="E57" i="1"/>
  <c r="F57" i="1"/>
  <c r="G57" i="1"/>
  <c r="H57" i="1"/>
  <c r="I57" i="1"/>
  <c r="J57" i="1"/>
  <c r="K57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E19" i="1"/>
  <c r="F19" i="1"/>
  <c r="G19" i="1"/>
  <c r="H19" i="1"/>
  <c r="I19" i="1"/>
  <c r="J19" i="1"/>
  <c r="K19" i="1"/>
  <c r="E20" i="1"/>
  <c r="F20" i="1"/>
  <c r="G20" i="1"/>
  <c r="H20" i="1"/>
  <c r="I20" i="1"/>
  <c r="J20" i="1"/>
  <c r="K20" i="1"/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I118" i="1"/>
  <c r="H118" i="1"/>
  <c r="G118" i="1"/>
  <c r="F118" i="1"/>
  <c r="B109" i="1"/>
  <c r="J108" i="1"/>
  <c r="J119" i="1" s="1"/>
  <c r="I108" i="1"/>
  <c r="H108" i="1"/>
  <c r="G108" i="1"/>
  <c r="F108" i="1"/>
  <c r="I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G176" i="1"/>
  <c r="J138" i="1"/>
  <c r="I138" i="1"/>
  <c r="G100" i="1"/>
  <c r="J81" i="1"/>
  <c r="J157" i="1"/>
  <c r="H195" i="1"/>
  <c r="I195" i="1"/>
  <c r="J195" i="1"/>
  <c r="J176" i="1"/>
  <c r="G138" i="1"/>
  <c r="H138" i="1"/>
  <c r="G119" i="1"/>
  <c r="H119" i="1"/>
  <c r="I119" i="1"/>
  <c r="H100" i="1"/>
  <c r="I100" i="1"/>
  <c r="J100" i="1"/>
  <c r="F62" i="1"/>
  <c r="F43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F196" i="1"/>
  <c r="I196" i="1"/>
  <c r="H196" i="1"/>
</calcChain>
</file>

<file path=xl/sharedStrings.xml><?xml version="1.0" encoding="utf-8"?>
<sst xmlns="http://schemas.openxmlformats.org/spreadsheetml/2006/main" count="178" uniqueCount="40">
  <si>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</si>
  <si>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</si>
  <si>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</si>
  <si>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</si>
  <si>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</si>
  <si>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</si>
  <si>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</si>
  <si>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</si>
  <si>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</si>
  <si>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</si>
  <si>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</si>
  <si>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</si>
  <si>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</si>
  <si>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</si>
  <si>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</si>
  <si>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</si>
  <si>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</si>
  <si>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</si>
  <si>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</si>
  <si>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</si>
  <si>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</si>
  <si>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</si>
  <si>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</si>
  <si>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</si>
  <si>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</si>
  <si>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</si>
  <si>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</si>
  <si>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</si>
  <si>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</si>
  <si>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</si>
  <si>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</si>
  <si>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</si>
  <si>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</si>
  <si>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</si>
  <si>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</si>
  <si>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</si>
  <si>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</si>
  <si>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</si>
  <si>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Лехова З.М.</t>
  </si>
  <si>
    <t>МБОУ "ООШ а. Абазакт имени Калмыкова Ю.Х."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</si>
</sst>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tm2025-sm.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гороховый</v>
          </cell>
          <cell r="F15">
            <v>200</v>
          </cell>
          <cell r="G15">
            <v>6.7</v>
          </cell>
          <cell r="H15">
            <v>3</v>
          </cell>
          <cell r="I15">
            <v>21</v>
          </cell>
          <cell r="J15">
            <v>134</v>
          </cell>
          <cell r="K15">
            <v>102</v>
          </cell>
        </row>
        <row r="16">
          <cell r="E16" t="str">
            <v>Котлеты из птицы со сметанным соусом</v>
          </cell>
          <cell r="F16">
            <v>110</v>
          </cell>
          <cell r="G16">
            <v>14.97</v>
          </cell>
          <cell r="H16">
            <v>15.11</v>
          </cell>
          <cell r="I16">
            <v>4.3600000000000003</v>
          </cell>
          <cell r="J16">
            <v>152</v>
          </cell>
          <cell r="K16">
            <v>294</v>
          </cell>
        </row>
        <row r="17">
          <cell r="E17" t="str">
            <v>Каша пшенная</v>
          </cell>
          <cell r="F17">
            <v>150</v>
          </cell>
          <cell r="G17">
            <v>4.2</v>
          </cell>
          <cell r="H17">
            <v>5</v>
          </cell>
          <cell r="I17">
            <v>24.3</v>
          </cell>
          <cell r="J17">
            <v>160</v>
          </cell>
          <cell r="K17">
            <v>302</v>
          </cell>
        </row>
        <row r="18">
          <cell r="E18" t="str">
            <v>Компот из свежих фруктов</v>
          </cell>
          <cell r="F18">
            <v>200</v>
          </cell>
          <cell r="G18">
            <v>0.4</v>
          </cell>
          <cell r="H18">
            <v>0.2</v>
          </cell>
          <cell r="I18">
            <v>9.4</v>
          </cell>
          <cell r="J18">
            <v>43.4</v>
          </cell>
          <cell r="K18">
            <v>344</v>
          </cell>
        </row>
        <row r="19">
          <cell r="E19" t="str">
            <v>Хлеб пшеничный</v>
          </cell>
          <cell r="F19">
            <v>75</v>
          </cell>
          <cell r="G19" t="str">
            <v>8</v>
          </cell>
          <cell r="H19" t="str">
            <v>3,4</v>
          </cell>
          <cell r="I19" t="str">
            <v>41,5</v>
          </cell>
          <cell r="J19">
            <v>205.5</v>
          </cell>
          <cell r="K19">
            <v>405</v>
          </cell>
        </row>
        <row r="20">
          <cell r="E20" t="str">
            <v>Яблоки</v>
          </cell>
          <cell r="F20">
            <v>110</v>
          </cell>
          <cell r="G20">
            <v>1.5</v>
          </cell>
          <cell r="H20">
            <v>0.1</v>
          </cell>
          <cell r="I20">
            <v>9.9</v>
          </cell>
          <cell r="J20">
            <v>47</v>
          </cell>
          <cell r="K20">
            <v>338</v>
          </cell>
        </row>
        <row r="34">
          <cell r="E34" t="str">
            <v>Борщ из капусты с картофелем и сметаной</v>
          </cell>
          <cell r="F34" t="str">
            <v>200\5</v>
          </cell>
          <cell r="G34">
            <v>4.4000000000000004</v>
          </cell>
          <cell r="H34">
            <v>6.4</v>
          </cell>
          <cell r="I34">
            <v>10.6</v>
          </cell>
          <cell r="J34">
            <v>118.2</v>
          </cell>
          <cell r="K34">
            <v>82</v>
          </cell>
        </row>
        <row r="35">
          <cell r="E35" t="str">
            <v>Биточки из говядины с томатным соусом с овощами</v>
          </cell>
          <cell r="F35">
            <v>110</v>
          </cell>
          <cell r="G35">
            <v>9.66</v>
          </cell>
          <cell r="H35">
            <v>9.56</v>
          </cell>
          <cell r="I35">
            <v>13.3</v>
          </cell>
          <cell r="J35">
            <v>202.2</v>
          </cell>
          <cell r="K35">
            <v>268</v>
          </cell>
        </row>
        <row r="36">
          <cell r="E36" t="str">
            <v xml:space="preserve">Макароны отварные </v>
          </cell>
          <cell r="F36">
            <v>150</v>
          </cell>
          <cell r="G36">
            <v>4</v>
          </cell>
          <cell r="H36">
            <v>6.9</v>
          </cell>
          <cell r="I36">
            <v>25.7</v>
          </cell>
          <cell r="J36">
            <v>181</v>
          </cell>
          <cell r="K36">
            <v>309</v>
          </cell>
        </row>
        <row r="37">
          <cell r="E37" t="str">
            <v>Чай с сахаром и лимоном</v>
          </cell>
          <cell r="F37">
            <v>200</v>
          </cell>
          <cell r="G37">
            <v>0.2</v>
          </cell>
          <cell r="H37">
            <v>0</v>
          </cell>
          <cell r="I37">
            <v>6.8</v>
          </cell>
          <cell r="J37">
            <v>27.8</v>
          </cell>
          <cell r="K37">
            <v>377</v>
          </cell>
        </row>
        <row r="38">
          <cell r="E38" t="str">
            <v xml:space="preserve">Хлеб пшеничный </v>
          </cell>
          <cell r="F38">
            <v>75</v>
          </cell>
          <cell r="G38">
            <v>8</v>
          </cell>
          <cell r="H38">
            <v>3.4</v>
          </cell>
          <cell r="I38">
            <v>41.65</v>
          </cell>
          <cell r="J38">
            <v>205.5</v>
          </cell>
          <cell r="K38">
            <v>405</v>
          </cell>
        </row>
        <row r="52">
          <cell r="E52" t="str">
            <v>Салат из отварной свеклы</v>
          </cell>
          <cell r="F52">
            <v>60</v>
          </cell>
          <cell r="G52">
            <v>1.1000000000000001</v>
          </cell>
          <cell r="H52">
            <v>0</v>
          </cell>
          <cell r="I52">
            <v>6.5</v>
          </cell>
          <cell r="J52">
            <v>38.9</v>
          </cell>
          <cell r="K52">
            <v>52</v>
          </cell>
        </row>
        <row r="53">
          <cell r="E53" t="str">
            <v xml:space="preserve">Суп лапша домашняя </v>
          </cell>
          <cell r="F53">
            <v>200</v>
          </cell>
          <cell r="G53">
            <v>6.4</v>
          </cell>
          <cell r="H53">
            <v>0.6</v>
          </cell>
          <cell r="I53">
            <v>8</v>
          </cell>
          <cell r="J53">
            <v>62.4</v>
          </cell>
          <cell r="K53">
            <v>113</v>
          </cell>
        </row>
        <row r="54">
          <cell r="E54" t="str">
            <v>Курица в сметанном соусе</v>
          </cell>
          <cell r="F54" t="str">
            <v>70\50</v>
          </cell>
          <cell r="G54">
            <v>18.100000000000001</v>
          </cell>
          <cell r="H54">
            <v>2.7</v>
          </cell>
          <cell r="I54">
            <v>6.7</v>
          </cell>
          <cell r="K54">
            <v>290</v>
          </cell>
        </row>
        <row r="55">
          <cell r="E55" t="str">
            <v>Каша гречневая рассыпчатая</v>
          </cell>
          <cell r="F55">
            <v>150</v>
          </cell>
          <cell r="G55">
            <v>6.3</v>
          </cell>
          <cell r="H55">
            <v>1.6</v>
          </cell>
          <cell r="I55">
            <v>27.9</v>
          </cell>
          <cell r="J55">
            <v>155.4</v>
          </cell>
          <cell r="K55">
            <v>302</v>
          </cell>
        </row>
        <row r="56">
          <cell r="E56" t="str">
            <v>Компот из сухофруктов</v>
          </cell>
          <cell r="F56">
            <v>200</v>
          </cell>
          <cell r="G56">
            <v>0.2</v>
          </cell>
          <cell r="H56">
            <v>0</v>
          </cell>
          <cell r="I56">
            <v>20.8</v>
          </cell>
          <cell r="J56">
            <v>82.6</v>
          </cell>
          <cell r="K56">
            <v>349</v>
          </cell>
        </row>
        <row r="57">
          <cell r="E57" t="str">
            <v xml:space="preserve">Хлеб пшеничный </v>
          </cell>
          <cell r="F57">
            <v>75</v>
          </cell>
          <cell r="G57">
            <v>8</v>
          </cell>
          <cell r="H57">
            <v>3.4</v>
          </cell>
          <cell r="I57">
            <v>41.5</v>
          </cell>
          <cell r="J57">
            <v>205.5</v>
          </cell>
          <cell r="K57">
            <v>405</v>
          </cell>
        </row>
        <row r="72">
          <cell r="E72" t="str">
            <v>Свекольник со сметаной</v>
          </cell>
          <cell r="F72" t="str">
            <v>200\10</v>
          </cell>
          <cell r="G72">
            <v>2</v>
          </cell>
          <cell r="H72">
            <v>1</v>
          </cell>
          <cell r="I72">
            <v>8.8000000000000007</v>
          </cell>
          <cell r="J72">
            <v>52.6</v>
          </cell>
          <cell r="K72">
            <v>86</v>
          </cell>
        </row>
        <row r="73">
          <cell r="E73" t="str">
            <v>Рыба тушенная в томате с овощами</v>
          </cell>
          <cell r="F73" t="str">
            <v>70\50</v>
          </cell>
          <cell r="G73">
            <v>10.6</v>
          </cell>
          <cell r="H73">
            <v>5.5</v>
          </cell>
          <cell r="I73">
            <v>1.4</v>
          </cell>
          <cell r="J73">
            <v>97.6</v>
          </cell>
          <cell r="K73">
            <v>229</v>
          </cell>
        </row>
        <row r="74">
          <cell r="E74" t="str">
            <v>Картофельное пюре</v>
          </cell>
          <cell r="F74">
            <v>150</v>
          </cell>
          <cell r="G74">
            <v>3.6</v>
          </cell>
          <cell r="H74">
            <v>9.9</v>
          </cell>
          <cell r="I74">
            <v>21.15</v>
          </cell>
          <cell r="J74">
            <v>188.25</v>
          </cell>
          <cell r="K74">
            <v>312</v>
          </cell>
        </row>
        <row r="75">
          <cell r="E75" t="str">
            <v>Кисель  фруктовый</v>
          </cell>
          <cell r="F75">
            <v>200</v>
          </cell>
          <cell r="G75">
            <v>0.2</v>
          </cell>
          <cell r="H75">
            <v>0.2</v>
          </cell>
          <cell r="I75">
            <v>25.4</v>
          </cell>
          <cell r="J75">
            <v>145.6</v>
          </cell>
          <cell r="K75">
            <v>354</v>
          </cell>
        </row>
        <row r="76">
          <cell r="E76" t="str">
            <v xml:space="preserve">Хлеб пшеничный </v>
          </cell>
          <cell r="F76">
            <v>75</v>
          </cell>
          <cell r="G76">
            <v>8</v>
          </cell>
          <cell r="H76">
            <v>3.4</v>
          </cell>
          <cell r="I76">
            <v>41.5</v>
          </cell>
          <cell r="J76">
            <v>205.5</v>
          </cell>
          <cell r="K76">
            <v>405</v>
          </cell>
        </row>
        <row r="91">
          <cell r="E91" t="str">
            <v>Суп гороховый</v>
          </cell>
          <cell r="F91">
            <v>200</v>
          </cell>
          <cell r="G91">
            <v>6.7</v>
          </cell>
          <cell r="H91">
            <v>3</v>
          </cell>
          <cell r="I91">
            <v>21</v>
          </cell>
          <cell r="J91">
            <v>134</v>
          </cell>
          <cell r="K91">
            <v>102</v>
          </cell>
        </row>
        <row r="92">
          <cell r="E92" t="str">
            <v>Тефтели из говядины с томатным соусом с овощами</v>
          </cell>
          <cell r="F92">
            <v>110</v>
          </cell>
          <cell r="G92" t="str">
            <v>14,97</v>
          </cell>
          <cell r="H92" t="str">
            <v>15,11</v>
          </cell>
          <cell r="I92" t="str">
            <v>4,36</v>
          </cell>
          <cell r="K92">
            <v>279</v>
          </cell>
        </row>
        <row r="93">
          <cell r="E93" t="str">
            <v xml:space="preserve">Макароны отварные </v>
          </cell>
          <cell r="F93">
            <v>150</v>
          </cell>
          <cell r="G93">
            <v>4</v>
          </cell>
          <cell r="H93">
            <v>6.9</v>
          </cell>
          <cell r="I93">
            <v>25.7</v>
          </cell>
          <cell r="J93">
            <v>181</v>
          </cell>
          <cell r="K93">
            <v>309</v>
          </cell>
        </row>
        <row r="94">
          <cell r="E94" t="str">
            <v>Чай с сахаром и лимоном</v>
          </cell>
          <cell r="F94">
            <v>200</v>
          </cell>
          <cell r="G94" t="str">
            <v>0,4</v>
          </cell>
          <cell r="H94" t="str">
            <v>0,2</v>
          </cell>
          <cell r="I94" t="str">
            <v>9,4</v>
          </cell>
          <cell r="J94" t="str">
            <v>43,4</v>
          </cell>
          <cell r="K94">
            <v>377</v>
          </cell>
        </row>
        <row r="95">
          <cell r="E95" t="str">
            <v>Хлеб пшеничный</v>
          </cell>
          <cell r="F95">
            <v>75</v>
          </cell>
          <cell r="G95" t="str">
            <v>8</v>
          </cell>
          <cell r="H95" t="str">
            <v>3,4</v>
          </cell>
          <cell r="I95" t="str">
            <v>41,5</v>
          </cell>
          <cell r="J95">
            <v>205.5</v>
          </cell>
          <cell r="K95">
            <v>405</v>
          </cell>
        </row>
        <row r="110">
          <cell r="E110" t="str">
            <v>Суп гороховый</v>
          </cell>
          <cell r="F110">
            <v>200</v>
          </cell>
          <cell r="G110">
            <v>6.7</v>
          </cell>
          <cell r="H110">
            <v>3</v>
          </cell>
          <cell r="I110">
            <v>21</v>
          </cell>
          <cell r="J110">
            <v>134</v>
          </cell>
          <cell r="K110">
            <v>102</v>
          </cell>
        </row>
        <row r="111">
          <cell r="E111" t="str">
            <v>Котлеты из птицы со сметанным соусом</v>
          </cell>
          <cell r="F111">
            <v>110</v>
          </cell>
          <cell r="G111" t="str">
            <v>14,97</v>
          </cell>
          <cell r="H111" t="str">
            <v>15,11</v>
          </cell>
          <cell r="I111" t="str">
            <v>4,36</v>
          </cell>
          <cell r="J111" t="str">
            <v>152</v>
          </cell>
          <cell r="K111">
            <v>294</v>
          </cell>
        </row>
        <row r="112">
          <cell r="E112" t="str">
            <v>Каша пшенная</v>
          </cell>
          <cell r="F112">
            <v>150</v>
          </cell>
          <cell r="G112" t="str">
            <v>4,2</v>
          </cell>
          <cell r="H112" t="str">
            <v>5,0</v>
          </cell>
          <cell r="I112" t="str">
            <v>24,3</v>
          </cell>
          <cell r="J112" t="str">
            <v>160</v>
          </cell>
          <cell r="K112">
            <v>302</v>
          </cell>
        </row>
        <row r="113">
          <cell r="E113" t="str">
            <v>Компот из свежих фруктов</v>
          </cell>
          <cell r="F113">
            <v>200</v>
          </cell>
          <cell r="G113" t="str">
            <v>0,4</v>
          </cell>
          <cell r="H113" t="str">
            <v>0,2</v>
          </cell>
          <cell r="I113" t="str">
            <v>9,4</v>
          </cell>
          <cell r="J113" t="str">
            <v>43,4</v>
          </cell>
          <cell r="K113">
            <v>344</v>
          </cell>
        </row>
        <row r="114">
          <cell r="E114" t="str">
            <v>Хлеб пшеничный</v>
          </cell>
          <cell r="F114">
            <v>75</v>
          </cell>
          <cell r="G114" t="str">
            <v>8</v>
          </cell>
          <cell r="H114" t="str">
            <v>3,4</v>
          </cell>
          <cell r="I114" t="str">
            <v>41,5</v>
          </cell>
          <cell r="J114">
            <v>205.5</v>
          </cell>
          <cell r="K114">
            <v>405</v>
          </cell>
        </row>
        <row r="115">
          <cell r="E115" t="str">
            <v>Яблоки</v>
          </cell>
          <cell r="F115">
            <v>110</v>
          </cell>
          <cell r="G115">
            <v>1.5</v>
          </cell>
          <cell r="H115">
            <v>0.1</v>
          </cell>
          <cell r="I115">
            <v>9.9</v>
          </cell>
          <cell r="J115">
            <v>47</v>
          </cell>
          <cell r="K115">
            <v>338</v>
          </cell>
        </row>
        <row r="129">
          <cell r="E129" t="str">
            <v>Борщ из капусты с картофелем и сметаной</v>
          </cell>
          <cell r="F129" t="str">
            <v>200\5</v>
          </cell>
          <cell r="G129">
            <v>4.4000000000000004</v>
          </cell>
          <cell r="H129">
            <v>0.4</v>
          </cell>
          <cell r="I129">
            <v>10.6</v>
          </cell>
          <cell r="J129">
            <v>118.2</v>
          </cell>
          <cell r="K129">
            <v>82</v>
          </cell>
        </row>
        <row r="130">
          <cell r="E130" t="str">
            <v>Биточки из говядины с томатным соусом с овощами</v>
          </cell>
          <cell r="F130">
            <v>110</v>
          </cell>
          <cell r="G130">
            <v>9.66</v>
          </cell>
          <cell r="H130">
            <v>9.56</v>
          </cell>
          <cell r="I130">
            <v>13.3</v>
          </cell>
          <cell r="J130">
            <v>202.2</v>
          </cell>
          <cell r="K130">
            <v>268</v>
          </cell>
        </row>
        <row r="131">
          <cell r="E131" t="str">
            <v xml:space="preserve">Макароны отварные </v>
          </cell>
          <cell r="F131">
            <v>150</v>
          </cell>
          <cell r="G131">
            <v>4</v>
          </cell>
          <cell r="H131">
            <v>6.9</v>
          </cell>
          <cell r="I131">
            <v>25.7</v>
          </cell>
          <cell r="J131">
            <v>181.4</v>
          </cell>
          <cell r="K131">
            <v>302</v>
          </cell>
        </row>
        <row r="132">
          <cell r="E132" t="str">
            <v>Чай с сахаром и лимоном</v>
          </cell>
          <cell r="F132">
            <v>200</v>
          </cell>
          <cell r="G132">
            <v>0.2</v>
          </cell>
          <cell r="H132">
            <v>0</v>
          </cell>
          <cell r="I132">
            <v>6.8</v>
          </cell>
          <cell r="J132">
            <v>27.8</v>
          </cell>
          <cell r="K132">
            <v>376</v>
          </cell>
        </row>
        <row r="133">
          <cell r="E133" t="str">
            <v xml:space="preserve">Хлеб пшеничный </v>
          </cell>
          <cell r="F133">
            <v>75</v>
          </cell>
          <cell r="G133">
            <v>8</v>
          </cell>
          <cell r="H133">
            <v>3.4</v>
          </cell>
          <cell r="I133">
            <v>41.5</v>
          </cell>
          <cell r="J133">
            <v>205.5</v>
          </cell>
          <cell r="K133">
            <v>405</v>
          </cell>
        </row>
        <row r="147">
          <cell r="E147" t="str">
            <v>Салат из отварной свеклы</v>
          </cell>
          <cell r="F147">
            <v>60</v>
          </cell>
          <cell r="G147" t="str">
            <v>1,1</v>
          </cell>
          <cell r="H147" t="str">
            <v>0,0</v>
          </cell>
          <cell r="I147" t="str">
            <v>6,5</v>
          </cell>
          <cell r="J147">
            <v>38.9</v>
          </cell>
          <cell r="K147">
            <v>66</v>
          </cell>
        </row>
        <row r="148">
          <cell r="E148" t="str">
            <v>Суп картофельный с макаронными изделиями</v>
          </cell>
          <cell r="F148">
            <v>200</v>
          </cell>
          <cell r="G148">
            <v>6.4</v>
          </cell>
          <cell r="H148">
            <v>0.6</v>
          </cell>
          <cell r="I148">
            <v>8</v>
          </cell>
          <cell r="J148">
            <v>62.4</v>
          </cell>
          <cell r="K148">
            <v>103</v>
          </cell>
        </row>
        <row r="149">
          <cell r="E149" t="str">
            <v>Курица в сметанном соусе</v>
          </cell>
          <cell r="F149" t="str">
            <v>70\50</v>
          </cell>
          <cell r="G149">
            <v>18.100000000000001</v>
          </cell>
          <cell r="H149">
            <v>2.7</v>
          </cell>
          <cell r="I149">
            <v>6.7</v>
          </cell>
          <cell r="K149">
            <v>290</v>
          </cell>
        </row>
        <row r="150">
          <cell r="E150" t="str">
            <v>Каша гречневая рассыпчатая</v>
          </cell>
          <cell r="F150">
            <v>150</v>
          </cell>
          <cell r="G150">
            <v>6.3</v>
          </cell>
          <cell r="H150">
            <v>1.6</v>
          </cell>
          <cell r="I150">
            <v>27.9</v>
          </cell>
          <cell r="J150">
            <v>155.4</v>
          </cell>
          <cell r="K150">
            <v>302</v>
          </cell>
        </row>
        <row r="151">
          <cell r="E151" t="str">
            <v>Компот из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20.8</v>
          </cell>
          <cell r="J151">
            <v>82.6</v>
          </cell>
          <cell r="K151">
            <v>349</v>
          </cell>
        </row>
        <row r="152">
          <cell r="E152" t="str">
            <v xml:space="preserve">Хлеб пшеничный </v>
          </cell>
          <cell r="F152">
            <v>75</v>
          </cell>
          <cell r="G152">
            <v>8</v>
          </cell>
          <cell r="H152">
            <v>3.4</v>
          </cell>
          <cell r="I152">
            <v>41.5</v>
          </cell>
          <cell r="J152">
            <v>205.5</v>
          </cell>
          <cell r="K152">
            <v>405</v>
          </cell>
        </row>
        <row r="167">
          <cell r="E167" t="str">
            <v xml:space="preserve">Суп гороховый </v>
          </cell>
          <cell r="F167">
            <v>200</v>
          </cell>
          <cell r="G167" t="str">
            <v>6,4</v>
          </cell>
          <cell r="H167" t="str">
            <v>0,6</v>
          </cell>
          <cell r="I167" t="str">
            <v>8</v>
          </cell>
          <cell r="J167" t="str">
            <v>63,4</v>
          </cell>
          <cell r="K167">
            <v>102</v>
          </cell>
        </row>
        <row r="168">
          <cell r="E168" t="str">
            <v>Тефтели из говядины с томатным соусом с овощами</v>
          </cell>
          <cell r="F168">
            <v>110</v>
          </cell>
          <cell r="G168" t="str">
            <v>13,86</v>
          </cell>
          <cell r="H168" t="str">
            <v>6,72</v>
          </cell>
          <cell r="I168" t="str">
            <v>38,01</v>
          </cell>
          <cell r="K168">
            <v>279</v>
          </cell>
        </row>
        <row r="169">
          <cell r="E169" t="str">
            <v>Картофельное пюре</v>
          </cell>
          <cell r="F169">
            <v>150</v>
          </cell>
          <cell r="G169" t="str">
            <v>3,6</v>
          </cell>
          <cell r="H169" t="str">
            <v>9,9</v>
          </cell>
          <cell r="I169" t="str">
            <v>21,15</v>
          </cell>
          <cell r="J169">
            <v>188.3</v>
          </cell>
          <cell r="K169">
            <v>312</v>
          </cell>
        </row>
        <row r="170">
          <cell r="E170" t="str">
            <v>Кисель  фруктовый</v>
          </cell>
          <cell r="F170">
            <v>200</v>
          </cell>
          <cell r="G170">
            <v>0.2</v>
          </cell>
          <cell r="H170">
            <v>0.2</v>
          </cell>
          <cell r="I170">
            <v>25.4</v>
          </cell>
          <cell r="J170">
            <v>145.6</v>
          </cell>
          <cell r="K170">
            <v>354</v>
          </cell>
        </row>
        <row r="171">
          <cell r="E171" t="str">
            <v xml:space="preserve">Хлеб пшеничный </v>
          </cell>
          <cell r="F171">
            <v>75</v>
          </cell>
          <cell r="G171">
            <v>8</v>
          </cell>
          <cell r="H171">
            <v>3.4</v>
          </cell>
          <cell r="I171">
            <v>41.5</v>
          </cell>
          <cell r="J171">
            <v>205.5</v>
          </cell>
          <cell r="K171">
            <v>405</v>
          </cell>
        </row>
        <row r="186">
          <cell r="E186" t="str">
            <v>Суп из овощей</v>
          </cell>
          <cell r="F186">
            <v>200</v>
          </cell>
          <cell r="G186" t="str">
            <v>6,4</v>
          </cell>
          <cell r="H186" t="str">
            <v>0,6</v>
          </cell>
          <cell r="I186" t="str">
            <v>8</v>
          </cell>
          <cell r="J186" t="str">
            <v>63,4</v>
          </cell>
          <cell r="K186">
            <v>99</v>
          </cell>
        </row>
        <row r="187">
          <cell r="E187" t="str">
            <v>Плов из курицы</v>
          </cell>
          <cell r="F187" t="str">
            <v>210</v>
          </cell>
          <cell r="G187" t="str">
            <v>13,86</v>
          </cell>
          <cell r="H187" t="str">
            <v>6,72</v>
          </cell>
          <cell r="I187" t="str">
            <v>38,01</v>
          </cell>
          <cell r="J187" t="str">
            <v>266,7</v>
          </cell>
          <cell r="K187">
            <v>279</v>
          </cell>
        </row>
        <row r="189">
          <cell r="E189" t="str">
            <v xml:space="preserve">Кисель фруктовый </v>
          </cell>
          <cell r="F189">
            <v>200</v>
          </cell>
          <cell r="G189" t="str">
            <v>0,2</v>
          </cell>
          <cell r="H189">
            <v>0.2</v>
          </cell>
          <cell r="I189" t="str">
            <v>25,4</v>
          </cell>
          <cell r="J189">
            <v>145.6</v>
          </cell>
          <cell r="K189">
            <v>376</v>
          </cell>
        </row>
        <row r="190">
          <cell r="E190" t="str">
            <v>Хлеб пшеничный</v>
          </cell>
          <cell r="F190">
            <v>75</v>
          </cell>
          <cell r="G190">
            <v>8</v>
          </cell>
          <cell r="H190">
            <v>3.4</v>
          </cell>
          <cell r="I190">
            <v>41.5</v>
          </cell>
          <cell r="J190">
            <v>205.5</v>
          </cell>
          <cell r="K190">
            <v>405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39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35"/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tr">
        <f>[1]Лист1!E15</f>
        <v>Суп гороховый</v>
      </c>
      <c r="F15" s="43">
        <f>[1]Лист1!F15</f>
        <v>200</v>
      </c>
      <c r="G15" s="43">
        <f>[1]Лист1!G15</f>
        <v>6.7</v>
      </c>
      <c r="H15" s="43">
        <f>[1]Лист1!H15</f>
        <v>3</v>
      </c>
      <c r="I15" s="43">
        <f>[1]Лист1!I15</f>
        <v>21</v>
      </c>
      <c r="J15" s="43">
        <f>[1]Лист1!J15</f>
        <v>134</v>
      </c>
      <c r="K15" s="44">
        <f>[1]Лист1!K15</f>
        <v>102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tr">
        <f>[1]Лист1!E16</f>
        <v>Котлеты из птицы со сметанным соусом</v>
      </c>
      <c r="F16" s="43">
        <f>[1]Лист1!F16</f>
        <v>110</v>
      </c>
      <c r="G16" s="43">
        <f>[1]Лист1!G16</f>
        <v>14.97</v>
      </c>
      <c r="H16" s="43">
        <f>[1]Лист1!H16</f>
        <v>15.11</v>
      </c>
      <c r="I16" s="43">
        <f>[1]Лист1!I16</f>
        <v>4.3600000000000003</v>
      </c>
      <c r="J16" s="43">
        <f>[1]Лист1!J16</f>
        <v>152</v>
      </c>
      <c r="K16" s="44">
        <f>[1]Лист1!K16</f>
        <v>294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tr">
        <f>[1]Лист1!E17</f>
        <v>Каша пшенная</v>
      </c>
      <c r="F17" s="43">
        <f>[1]Лист1!F17</f>
        <v>150</v>
      </c>
      <c r="G17" s="43">
        <f>[1]Лист1!G17</f>
        <v>4.2</v>
      </c>
      <c r="H17" s="43">
        <f>[1]Лист1!H17</f>
        <v>5</v>
      </c>
      <c r="I17" s="43">
        <f>[1]Лист1!I17</f>
        <v>24.3</v>
      </c>
      <c r="J17" s="43">
        <f>[1]Лист1!J17</f>
        <v>160</v>
      </c>
      <c r="K17" s="44">
        <f>[1]Лист1!K17</f>
        <v>302</v>
      </c>
      <c r="L17" s="43"/>
    </row>
    <row r="18" spans="1:12" ht="15" x14ac:dyDescent="0.25">
      <c r="A18" s="23"/>
      <c r="B18" s="15"/>
      <c r="C18" s="11"/>
      <c r="D18" s="7" t="s">
        <v>29</v>
      </c>
      <c r="E18" s="42" t="str">
        <f>[1]Лист1!E18</f>
        <v>Компот из свежих фруктов</v>
      </c>
      <c r="F18" s="43">
        <f>[1]Лист1!F18</f>
        <v>200</v>
      </c>
      <c r="G18" s="43">
        <f>[1]Лист1!G18</f>
        <v>0.4</v>
      </c>
      <c r="H18" s="43">
        <f>[1]Лист1!H18</f>
        <v>0.2</v>
      </c>
      <c r="I18" s="43">
        <f>[1]Лист1!I18</f>
        <v>9.4</v>
      </c>
      <c r="J18" s="43">
        <f>[1]Лист1!J18</f>
        <v>43.4</v>
      </c>
      <c r="K18" s="44">
        <f>[1]Лист1!K18</f>
        <v>344</v>
      </c>
      <c r="L18" s="43"/>
    </row>
    <row r="19" spans="1:12" ht="15" x14ac:dyDescent="0.25">
      <c r="A19" s="23"/>
      <c r="B19" s="15"/>
      <c r="C19" s="11"/>
      <c r="D19" s="7" t="s">
        <v>30</v>
      </c>
      <c r="E19" s="42" t="str">
        <f>[1]Лист1!E19</f>
        <v>Хлеб пшеничный</v>
      </c>
      <c r="F19" s="43">
        <f>[1]Лист1!F19</f>
        <v>75</v>
      </c>
      <c r="G19" s="43" t="str">
        <f>[1]Лист1!G19</f>
        <v>8</v>
      </c>
      <c r="H19" s="43" t="str">
        <f>[1]Лист1!H19</f>
        <v>3,4</v>
      </c>
      <c r="I19" s="43" t="str">
        <f>[1]Лист1!I19</f>
        <v>41,5</v>
      </c>
      <c r="J19" s="43">
        <f>[1]Лист1!J19</f>
        <v>205.5</v>
      </c>
      <c r="K19" s="44">
        <f>[1]Лист1!K19</f>
        <v>405</v>
      </c>
      <c r="L19" s="43"/>
    </row>
    <row r="20" spans="1:12" ht="15" x14ac:dyDescent="0.25">
      <c r="A20" s="23"/>
      <c r="B20" s="15"/>
      <c r="C20" s="11"/>
      <c r="D20" s="7" t="s">
        <v>23</v>
      </c>
      <c r="E20" s="42" t="str">
        <f>[1]Лист1!E20</f>
        <v>Яблоки</v>
      </c>
      <c r="F20" s="43">
        <f>[1]Лист1!F20</f>
        <v>110</v>
      </c>
      <c r="G20" s="43">
        <f>[1]Лист1!G20</f>
        <v>1.5</v>
      </c>
      <c r="H20" s="43">
        <f>[1]Лист1!H20</f>
        <v>0.1</v>
      </c>
      <c r="I20" s="43">
        <f>[1]Лист1!I20</f>
        <v>9.9</v>
      </c>
      <c r="J20" s="43">
        <f>[1]Лист1!J20</f>
        <v>47</v>
      </c>
      <c r="K20" s="44">
        <f>[1]Лист1!K20</f>
        <v>338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845</v>
      </c>
      <c r="G23" s="19">
        <f t="shared" ref="G23:J23" si="2">SUM(G14:G22)</f>
        <v>27.77</v>
      </c>
      <c r="H23" s="19">
        <f t="shared" si="2"/>
        <v>23.41</v>
      </c>
      <c r="I23" s="19">
        <f t="shared" si="2"/>
        <v>68.959999999999994</v>
      </c>
      <c r="J23" s="19">
        <f t="shared" si="2"/>
        <v>741.9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845</v>
      </c>
      <c r="G24" s="32">
        <f t="shared" ref="G24:J24" si="4">G13+G23</f>
        <v>27.77</v>
      </c>
      <c r="H24" s="32">
        <f t="shared" si="4"/>
        <v>23.41</v>
      </c>
      <c r="I24" s="32">
        <f t="shared" si="4"/>
        <v>68.959999999999994</v>
      </c>
      <c r="J24" s="32">
        <f t="shared" si="4"/>
        <v>741.9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tr">
        <f>[1]Лист1!E34</f>
        <v>Борщ из капусты с картофелем и сметаной</v>
      </c>
      <c r="F34" s="43" t="str">
        <f>[1]Лист1!F34</f>
        <v>200\5</v>
      </c>
      <c r="G34" s="43">
        <f>[1]Лист1!G34</f>
        <v>4.4000000000000004</v>
      </c>
      <c r="H34" s="43">
        <f>[1]Лист1!H34</f>
        <v>6.4</v>
      </c>
      <c r="I34" s="43">
        <f>[1]Лист1!I34</f>
        <v>10.6</v>
      </c>
      <c r="J34" s="43">
        <f>[1]Лист1!J34</f>
        <v>118.2</v>
      </c>
      <c r="K34" s="44">
        <f>[1]Лист1!K34</f>
        <v>82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tr">
        <f>[1]Лист1!E35</f>
        <v>Биточки из говядины с томатным соусом с овощами</v>
      </c>
      <c r="F35" s="43">
        <f>[1]Лист1!F35</f>
        <v>110</v>
      </c>
      <c r="G35" s="43">
        <f>[1]Лист1!G35</f>
        <v>9.66</v>
      </c>
      <c r="H35" s="43">
        <f>[1]Лист1!H35</f>
        <v>9.56</v>
      </c>
      <c r="I35" s="43">
        <f>[1]Лист1!I35</f>
        <v>13.3</v>
      </c>
      <c r="J35" s="43">
        <f>[1]Лист1!J35</f>
        <v>202.2</v>
      </c>
      <c r="K35" s="44">
        <f>[1]Лист1!K35</f>
        <v>268</v>
      </c>
      <c r="L35" s="43"/>
    </row>
    <row r="36" spans="1:12" ht="15" x14ac:dyDescent="0.25">
      <c r="A36" s="14"/>
      <c r="B36" s="15"/>
      <c r="C36" s="11"/>
      <c r="D36" s="7" t="s">
        <v>28</v>
      </c>
      <c r="E36" s="42" t="str">
        <f>[1]Лист1!E36</f>
        <v xml:space="preserve">Макароны отварные </v>
      </c>
      <c r="F36" s="43">
        <f>[1]Лист1!F36</f>
        <v>150</v>
      </c>
      <c r="G36" s="43">
        <f>[1]Лист1!G36</f>
        <v>4</v>
      </c>
      <c r="H36" s="43">
        <f>[1]Лист1!H36</f>
        <v>6.9</v>
      </c>
      <c r="I36" s="43">
        <f>[1]Лист1!I36</f>
        <v>25.7</v>
      </c>
      <c r="J36" s="43">
        <f>[1]Лист1!J36</f>
        <v>181</v>
      </c>
      <c r="K36" s="44">
        <f>[1]Лист1!K36</f>
        <v>309</v>
      </c>
      <c r="L36" s="43"/>
    </row>
    <row r="37" spans="1:12" ht="15" x14ac:dyDescent="0.25">
      <c r="A37" s="14"/>
      <c r="B37" s="15"/>
      <c r="C37" s="11"/>
      <c r="D37" s="7" t="s">
        <v>29</v>
      </c>
      <c r="E37" s="42" t="str">
        <f>[1]Лист1!E37</f>
        <v>Чай с сахаром и лимоном</v>
      </c>
      <c r="F37" s="43">
        <f>[1]Лист1!F37</f>
        <v>200</v>
      </c>
      <c r="G37" s="43">
        <f>[1]Лист1!G37</f>
        <v>0.2</v>
      </c>
      <c r="H37" s="43">
        <f>[1]Лист1!H37</f>
        <v>0</v>
      </c>
      <c r="I37" s="43">
        <f>[1]Лист1!I37</f>
        <v>6.8</v>
      </c>
      <c r="J37" s="43">
        <f>[1]Лист1!J37</f>
        <v>27.8</v>
      </c>
      <c r="K37" s="44">
        <f>[1]Лист1!K37</f>
        <v>377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tr">
        <f>[1]Лист1!E38</f>
        <v xml:space="preserve">Хлеб пшеничный </v>
      </c>
      <c r="F38" s="43">
        <f>[1]Лист1!F38</f>
        <v>75</v>
      </c>
      <c r="G38" s="43">
        <f>[1]Лист1!G38</f>
        <v>8</v>
      </c>
      <c r="H38" s="43">
        <f>[1]Лист1!H38</f>
        <v>3.4</v>
      </c>
      <c r="I38" s="43">
        <f>[1]Лист1!I38</f>
        <v>41.65</v>
      </c>
      <c r="J38" s="43">
        <f>[1]Лист1!J38</f>
        <v>205.5</v>
      </c>
      <c r="K38" s="44">
        <f>[1]Лист1!K38</f>
        <v>405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535</v>
      </c>
      <c r="G42" s="19">
        <f t="shared" ref="G42" si="10">SUM(G33:G41)</f>
        <v>26.26</v>
      </c>
      <c r="H42" s="19">
        <f t="shared" ref="H42" si="11">SUM(H33:H41)</f>
        <v>26.259999999999998</v>
      </c>
      <c r="I42" s="19">
        <f t="shared" ref="I42" si="12">SUM(I33:I41)</f>
        <v>98.049999999999983</v>
      </c>
      <c r="J42" s="19">
        <f t="shared" ref="J42:L42" si="13">SUM(J33:J41)</f>
        <v>734.69999999999993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4">G32+G42</f>
        <v>26.26</v>
      </c>
      <c r="H43" s="32">
        <f t="shared" ref="H43" si="15">H32+H42</f>
        <v>26.259999999999998</v>
      </c>
      <c r="I43" s="32">
        <f t="shared" ref="I43" si="16">I32+I42</f>
        <v>98.049999999999983</v>
      </c>
      <c r="J43" s="32">
        <f t="shared" ref="J43:L43" si="17">J32+J42</f>
        <v>734.69999999999993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tr">
        <f>[1]Лист1!E52</f>
        <v>Салат из отварной свеклы</v>
      </c>
      <c r="F52" s="43">
        <f>[1]Лист1!F52</f>
        <v>60</v>
      </c>
      <c r="G52" s="43">
        <f>[1]Лист1!G52</f>
        <v>1.1000000000000001</v>
      </c>
      <c r="H52" s="43">
        <f>[1]Лист1!H52</f>
        <v>0</v>
      </c>
      <c r="I52" s="43">
        <f>[1]Лист1!I52</f>
        <v>6.5</v>
      </c>
      <c r="J52" s="43">
        <f>[1]Лист1!J52</f>
        <v>38.9</v>
      </c>
      <c r="K52" s="44">
        <f>[1]Лист1!K52</f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42" t="str">
        <f>[1]Лист1!E53</f>
        <v xml:space="preserve">Суп лапша домашняя </v>
      </c>
      <c r="F53" s="43">
        <f>[1]Лист1!F53</f>
        <v>200</v>
      </c>
      <c r="G53" s="43">
        <f>[1]Лист1!G53</f>
        <v>6.4</v>
      </c>
      <c r="H53" s="43">
        <f>[1]Лист1!H53</f>
        <v>0.6</v>
      </c>
      <c r="I53" s="43">
        <f>[1]Лист1!I53</f>
        <v>8</v>
      </c>
      <c r="J53" s="43">
        <f>[1]Лист1!J53</f>
        <v>62.4</v>
      </c>
      <c r="K53" s="44">
        <f>[1]Лист1!K53</f>
        <v>113</v>
      </c>
      <c r="L53" s="43"/>
    </row>
    <row r="54" spans="1:12" ht="15" x14ac:dyDescent="0.25">
      <c r="A54" s="23"/>
      <c r="B54" s="15"/>
      <c r="C54" s="11"/>
      <c r="D54" s="7" t="s">
        <v>27</v>
      </c>
      <c r="E54" s="42" t="str">
        <f>[1]Лист1!E54</f>
        <v>Курица в сметанном соусе</v>
      </c>
      <c r="F54" s="43" t="str">
        <f>[1]Лист1!F54</f>
        <v>70\50</v>
      </c>
      <c r="G54" s="43">
        <f>[1]Лист1!G54</f>
        <v>18.100000000000001</v>
      </c>
      <c r="H54" s="43">
        <f>[1]Лист1!H54</f>
        <v>2.7</v>
      </c>
      <c r="I54" s="43">
        <f>[1]Лист1!I54</f>
        <v>6.7</v>
      </c>
      <c r="J54" s="43">
        <v>168.84</v>
      </c>
      <c r="K54" s="44">
        <f>[1]Лист1!K54</f>
        <v>290</v>
      </c>
      <c r="L54" s="43"/>
    </row>
    <row r="55" spans="1:12" ht="15" x14ac:dyDescent="0.25">
      <c r="A55" s="23"/>
      <c r="B55" s="15"/>
      <c r="C55" s="11"/>
      <c r="D55" s="7" t="s">
        <v>28</v>
      </c>
      <c r="E55" s="42" t="str">
        <f>[1]Лист1!E55</f>
        <v>Каша гречневая рассыпчатая</v>
      </c>
      <c r="F55" s="43">
        <f>[1]Лист1!F55</f>
        <v>150</v>
      </c>
      <c r="G55" s="43">
        <f>[1]Лист1!G55</f>
        <v>6.3</v>
      </c>
      <c r="H55" s="43">
        <f>[1]Лист1!H55</f>
        <v>1.6</v>
      </c>
      <c r="I55" s="43">
        <f>[1]Лист1!I55</f>
        <v>27.9</v>
      </c>
      <c r="J55" s="43">
        <f>[1]Лист1!J55</f>
        <v>155.4</v>
      </c>
      <c r="K55" s="44">
        <f>[1]Лист1!K55</f>
        <v>302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tr">
        <f>[1]Лист1!E56</f>
        <v>Компот из сухофруктов</v>
      </c>
      <c r="F56" s="43">
        <f>[1]Лист1!F56</f>
        <v>200</v>
      </c>
      <c r="G56" s="43">
        <f>[1]Лист1!G56</f>
        <v>0.2</v>
      </c>
      <c r="H56" s="43">
        <f>[1]Лист1!H56</f>
        <v>0</v>
      </c>
      <c r="I56" s="43">
        <f>[1]Лист1!I56</f>
        <v>20.8</v>
      </c>
      <c r="J56" s="43">
        <f>[1]Лист1!J56</f>
        <v>82.6</v>
      </c>
      <c r="K56" s="44">
        <f>[1]Лист1!K56</f>
        <v>349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tr">
        <f>[1]Лист1!E57</f>
        <v xml:space="preserve">Хлеб пшеничный </v>
      </c>
      <c r="F57" s="43">
        <f>[1]Лист1!F57</f>
        <v>75</v>
      </c>
      <c r="G57" s="43">
        <f>[1]Лист1!G57</f>
        <v>8</v>
      </c>
      <c r="H57" s="43">
        <f>[1]Лист1!H57</f>
        <v>3.4</v>
      </c>
      <c r="I57" s="43">
        <f>[1]Лист1!I57</f>
        <v>41.5</v>
      </c>
      <c r="J57" s="43">
        <f>[1]Лист1!J57</f>
        <v>205.5</v>
      </c>
      <c r="K57" s="44">
        <f>[1]Лист1!K57</f>
        <v>405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685</v>
      </c>
      <c r="G61" s="19">
        <f t="shared" ref="G61" si="22">SUM(G52:G60)</f>
        <v>40.1</v>
      </c>
      <c r="H61" s="19">
        <f t="shared" ref="H61" si="23">SUM(H52:H60)</f>
        <v>8.3000000000000007</v>
      </c>
      <c r="I61" s="19">
        <f t="shared" ref="I61" si="24">SUM(I52:I60)</f>
        <v>111.39999999999999</v>
      </c>
      <c r="J61" s="19">
        <f t="shared" ref="J61:L61" si="25">SUM(J52:J60)</f>
        <v>713.64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685</v>
      </c>
      <c r="G62" s="32">
        <f t="shared" ref="G62" si="26">G51+G61</f>
        <v>40.1</v>
      </c>
      <c r="H62" s="32">
        <f t="shared" ref="H62" si="27">H51+H61</f>
        <v>8.3000000000000007</v>
      </c>
      <c r="I62" s="32">
        <f t="shared" ref="I62" si="28">I51+I61</f>
        <v>111.39999999999999</v>
      </c>
      <c r="J62" s="32">
        <f t="shared" ref="J62:L62" si="29">J51+J61</f>
        <v>713.64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tr">
        <f>[1]Лист1!E72</f>
        <v>Свекольник со сметаной</v>
      </c>
      <c r="F72" s="43" t="str">
        <f>[1]Лист1!F72</f>
        <v>200\10</v>
      </c>
      <c r="G72" s="43">
        <f>[1]Лист1!G72</f>
        <v>2</v>
      </c>
      <c r="H72" s="43">
        <f>[1]Лист1!H72</f>
        <v>1</v>
      </c>
      <c r="I72" s="43">
        <f>[1]Лист1!I72</f>
        <v>8.8000000000000007</v>
      </c>
      <c r="J72" s="43">
        <f>[1]Лист1!J72</f>
        <v>52.6</v>
      </c>
      <c r="K72" s="44">
        <f>[1]Лист1!K72</f>
        <v>86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tr">
        <f>[1]Лист1!E73</f>
        <v>Рыба тушенная в томате с овощами</v>
      </c>
      <c r="F73" s="43" t="str">
        <f>[1]Лист1!F73</f>
        <v>70\50</v>
      </c>
      <c r="G73" s="43">
        <f>[1]Лист1!G73</f>
        <v>10.6</v>
      </c>
      <c r="H73" s="43">
        <f>[1]Лист1!H73</f>
        <v>5.5</v>
      </c>
      <c r="I73" s="43">
        <f>[1]Лист1!I73</f>
        <v>1.4</v>
      </c>
      <c r="J73" s="43">
        <f>[1]Лист1!J73</f>
        <v>97.6</v>
      </c>
      <c r="K73" s="44">
        <f>[1]Лист1!K73</f>
        <v>229</v>
      </c>
      <c r="L73" s="43"/>
    </row>
    <row r="74" spans="1:12" ht="15" x14ac:dyDescent="0.25">
      <c r="A74" s="23"/>
      <c r="B74" s="15"/>
      <c r="C74" s="11"/>
      <c r="D74" s="7" t="s">
        <v>28</v>
      </c>
      <c r="E74" s="42" t="str">
        <f>[1]Лист1!E74</f>
        <v>Картофельное пюре</v>
      </c>
      <c r="F74" s="43">
        <f>[1]Лист1!F74</f>
        <v>150</v>
      </c>
      <c r="G74" s="43">
        <f>[1]Лист1!G74</f>
        <v>3.6</v>
      </c>
      <c r="H74" s="43">
        <f>[1]Лист1!H74</f>
        <v>9.9</v>
      </c>
      <c r="I74" s="43">
        <f>[1]Лист1!I74</f>
        <v>21.15</v>
      </c>
      <c r="J74" s="43">
        <f>[1]Лист1!J74</f>
        <v>188.25</v>
      </c>
      <c r="K74" s="44">
        <f>[1]Лист1!K74</f>
        <v>312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tr">
        <f>[1]Лист1!E75</f>
        <v>Кисель  фруктовый</v>
      </c>
      <c r="F75" s="43">
        <f>[1]Лист1!F75</f>
        <v>200</v>
      </c>
      <c r="G75" s="43">
        <f>[1]Лист1!G75</f>
        <v>0.2</v>
      </c>
      <c r="H75" s="43">
        <f>[1]Лист1!H75</f>
        <v>0.2</v>
      </c>
      <c r="I75" s="43">
        <f>[1]Лист1!I75</f>
        <v>25.4</v>
      </c>
      <c r="J75" s="43">
        <f>[1]Лист1!J75</f>
        <v>145.6</v>
      </c>
      <c r="K75" s="44">
        <f>[1]Лист1!K75</f>
        <v>354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tr">
        <f>[1]Лист1!E76</f>
        <v xml:space="preserve">Хлеб пшеничный </v>
      </c>
      <c r="F76" s="43">
        <f>[1]Лист1!F76</f>
        <v>75</v>
      </c>
      <c r="G76" s="43">
        <f>[1]Лист1!G76</f>
        <v>8</v>
      </c>
      <c r="H76" s="43">
        <f>[1]Лист1!H76</f>
        <v>3.4</v>
      </c>
      <c r="I76" s="43">
        <f>[1]Лист1!I76</f>
        <v>41.5</v>
      </c>
      <c r="J76" s="43">
        <f>[1]Лист1!J76</f>
        <v>205.5</v>
      </c>
      <c r="K76" s="44">
        <f>[1]Лист1!K76</f>
        <v>405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425</v>
      </c>
      <c r="G80" s="19">
        <f t="shared" ref="G80" si="34">SUM(G71:G79)</f>
        <v>24.4</v>
      </c>
      <c r="H80" s="19">
        <f t="shared" ref="H80" si="35">SUM(H71:H79)</f>
        <v>19.999999999999996</v>
      </c>
      <c r="I80" s="19">
        <f t="shared" ref="I80" si="36">SUM(I71:I79)</f>
        <v>98.25</v>
      </c>
      <c r="J80" s="19">
        <f t="shared" ref="J80:L80" si="37">SUM(J71:J79)</f>
        <v>689.55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425</v>
      </c>
      <c r="G81" s="32">
        <f t="shared" ref="G81" si="38">G70+G80</f>
        <v>24.4</v>
      </c>
      <c r="H81" s="32">
        <f t="shared" ref="H81" si="39">H70+H80</f>
        <v>19.999999999999996</v>
      </c>
      <c r="I81" s="32">
        <f t="shared" ref="I81" si="40">I70+I80</f>
        <v>98.25</v>
      </c>
      <c r="J81" s="32">
        <f t="shared" ref="J81:L81" si="41">J70+J80</f>
        <v>689.55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tr">
        <f>[1]Лист1!E91</f>
        <v>Суп гороховый</v>
      </c>
      <c r="F91" s="43">
        <f>[1]Лист1!F91</f>
        <v>200</v>
      </c>
      <c r="G91" s="43">
        <f>[1]Лист1!G91</f>
        <v>6.7</v>
      </c>
      <c r="H91" s="43">
        <f>[1]Лист1!H91</f>
        <v>3</v>
      </c>
      <c r="I91" s="43">
        <f>[1]Лист1!I91</f>
        <v>21</v>
      </c>
      <c r="J91" s="43">
        <f>[1]Лист1!J91</f>
        <v>134</v>
      </c>
      <c r="K91" s="44">
        <f>[1]Лист1!K91</f>
        <v>102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tr">
        <f>[1]Лист1!E92</f>
        <v>Тефтели из говядины с томатным соусом с овощами</v>
      </c>
      <c r="F92" s="43">
        <f>[1]Лист1!F92</f>
        <v>110</v>
      </c>
      <c r="G92" s="43" t="str">
        <f>[1]Лист1!G92</f>
        <v>14,97</v>
      </c>
      <c r="H92" s="43" t="str">
        <f>[1]Лист1!H92</f>
        <v>15,11</v>
      </c>
      <c r="I92" s="43" t="str">
        <f>[1]Лист1!I92</f>
        <v>4,36</v>
      </c>
      <c r="J92" s="43">
        <v>202.2</v>
      </c>
      <c r="K92" s="44">
        <f>[1]Лист1!K92</f>
        <v>279</v>
      </c>
      <c r="L92" s="43"/>
    </row>
    <row r="93" spans="1:12" ht="15" x14ac:dyDescent="0.25">
      <c r="A93" s="23"/>
      <c r="B93" s="15"/>
      <c r="C93" s="11"/>
      <c r="D93" s="7" t="s">
        <v>28</v>
      </c>
      <c r="E93" s="42" t="str">
        <f>[1]Лист1!E93</f>
        <v xml:space="preserve">Макароны отварные </v>
      </c>
      <c r="F93" s="43">
        <f>[1]Лист1!F93</f>
        <v>150</v>
      </c>
      <c r="G93" s="43">
        <f>[1]Лист1!G93</f>
        <v>4</v>
      </c>
      <c r="H93" s="43">
        <f>[1]Лист1!H93</f>
        <v>6.9</v>
      </c>
      <c r="I93" s="43">
        <f>[1]Лист1!I93</f>
        <v>25.7</v>
      </c>
      <c r="J93" s="43">
        <f>[1]Лист1!J93</f>
        <v>181</v>
      </c>
      <c r="K93" s="44">
        <f>[1]Лист1!K93</f>
        <v>309</v>
      </c>
      <c r="L93" s="43"/>
    </row>
    <row r="94" spans="1:12" ht="15" x14ac:dyDescent="0.25">
      <c r="A94" s="23"/>
      <c r="B94" s="15"/>
      <c r="C94" s="11"/>
      <c r="D94" s="7" t="s">
        <v>29</v>
      </c>
      <c r="E94" s="42" t="str">
        <f>[1]Лист1!E94</f>
        <v>Чай с сахаром и лимоном</v>
      </c>
      <c r="F94" s="43">
        <f>[1]Лист1!F94</f>
        <v>200</v>
      </c>
      <c r="G94" s="43" t="str">
        <f>[1]Лист1!G94</f>
        <v>0,4</v>
      </c>
      <c r="H94" s="43" t="str">
        <f>[1]Лист1!H94</f>
        <v>0,2</v>
      </c>
      <c r="I94" s="43" t="str">
        <f>[1]Лист1!I94</f>
        <v>9,4</v>
      </c>
      <c r="J94" s="43" t="str">
        <f>[1]Лист1!J94</f>
        <v>43,4</v>
      </c>
      <c r="K94" s="44">
        <f>[1]Лист1!K94</f>
        <v>377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tr">
        <f>[1]Лист1!E95</f>
        <v>Хлеб пшеничный</v>
      </c>
      <c r="F95" s="43">
        <f>[1]Лист1!F95</f>
        <v>75</v>
      </c>
      <c r="G95" s="43" t="str">
        <f>[1]Лист1!G95</f>
        <v>8</v>
      </c>
      <c r="H95" s="43" t="str">
        <f>[1]Лист1!H95</f>
        <v>3,4</v>
      </c>
      <c r="I95" s="43" t="str">
        <f>[1]Лист1!I95</f>
        <v>41,5</v>
      </c>
      <c r="J95" s="43">
        <f>[1]Лист1!J95</f>
        <v>205.5</v>
      </c>
      <c r="K95" s="44">
        <f>[1]Лист1!K95</f>
        <v>405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735</v>
      </c>
      <c r="G99" s="19">
        <f t="shared" ref="G99" si="46">SUM(G90:G98)</f>
        <v>10.7</v>
      </c>
      <c r="H99" s="19">
        <f t="shared" ref="H99" si="47">SUM(H90:H98)</f>
        <v>9.9</v>
      </c>
      <c r="I99" s="19">
        <f t="shared" ref="I99" si="48">SUM(I90:I98)</f>
        <v>46.7</v>
      </c>
      <c r="J99" s="19">
        <f t="shared" ref="J99:L99" si="49">SUM(J90:J98)</f>
        <v>722.7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735</v>
      </c>
      <c r="G100" s="32">
        <f t="shared" ref="G100" si="50">G89+G99</f>
        <v>10.7</v>
      </c>
      <c r="H100" s="32">
        <f t="shared" ref="H100" si="51">H89+H99</f>
        <v>9.9</v>
      </c>
      <c r="I100" s="32">
        <f t="shared" ref="I100" si="52">I89+I99</f>
        <v>46.7</v>
      </c>
      <c r="J100" s="32">
        <f t="shared" ref="J100:L100" si="53">J89+J99</f>
        <v>722.7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tr">
        <f>[1]Лист1!E110</f>
        <v>Суп гороховый</v>
      </c>
      <c r="F110" s="43">
        <f>[1]Лист1!F110</f>
        <v>200</v>
      </c>
      <c r="G110" s="43">
        <f>[1]Лист1!G110</f>
        <v>6.7</v>
      </c>
      <c r="H110" s="43">
        <f>[1]Лист1!H110</f>
        <v>3</v>
      </c>
      <c r="I110" s="43">
        <f>[1]Лист1!I110</f>
        <v>21</v>
      </c>
      <c r="J110" s="43">
        <f>[1]Лист1!J110</f>
        <v>134</v>
      </c>
      <c r="K110" s="44">
        <f>[1]Лист1!K110</f>
        <v>102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tr">
        <f>[1]Лист1!E111</f>
        <v>Котлеты из птицы со сметанным соусом</v>
      </c>
      <c r="F111" s="43">
        <f>[1]Лист1!F111</f>
        <v>110</v>
      </c>
      <c r="G111" s="43" t="str">
        <f>[1]Лист1!G111</f>
        <v>14,97</v>
      </c>
      <c r="H111" s="43" t="str">
        <f>[1]Лист1!H111</f>
        <v>15,11</v>
      </c>
      <c r="I111" s="43" t="str">
        <f>[1]Лист1!I111</f>
        <v>4,36</v>
      </c>
      <c r="J111" s="43" t="str">
        <f>[1]Лист1!J111</f>
        <v>152</v>
      </c>
      <c r="K111" s="44">
        <f>[1]Лист1!K111</f>
        <v>294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tr">
        <f>[1]Лист1!E112</f>
        <v>Каша пшенная</v>
      </c>
      <c r="F112" s="43">
        <f>[1]Лист1!F112</f>
        <v>150</v>
      </c>
      <c r="G112" s="43" t="str">
        <f>[1]Лист1!G112</f>
        <v>4,2</v>
      </c>
      <c r="H112" s="43" t="str">
        <f>[1]Лист1!H112</f>
        <v>5,0</v>
      </c>
      <c r="I112" s="43" t="str">
        <f>[1]Лист1!I112</f>
        <v>24,3</v>
      </c>
      <c r="J112" s="43" t="str">
        <f>[1]Лист1!J112</f>
        <v>160</v>
      </c>
      <c r="K112" s="44">
        <f>[1]Лист1!K112</f>
        <v>302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tr">
        <f>[1]Лист1!E113</f>
        <v>Компот из свежих фруктов</v>
      </c>
      <c r="F113" s="43">
        <f>[1]Лист1!F113</f>
        <v>200</v>
      </c>
      <c r="G113" s="43" t="str">
        <f>[1]Лист1!G113</f>
        <v>0,4</v>
      </c>
      <c r="H113" s="43" t="str">
        <f>[1]Лист1!H113</f>
        <v>0,2</v>
      </c>
      <c r="I113" s="43" t="str">
        <f>[1]Лист1!I113</f>
        <v>9,4</v>
      </c>
      <c r="J113" s="43" t="str">
        <f>[1]Лист1!J113</f>
        <v>43,4</v>
      </c>
      <c r="K113" s="44">
        <f>[1]Лист1!K113</f>
        <v>344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tr">
        <f>[1]Лист1!E114</f>
        <v>Хлеб пшеничный</v>
      </c>
      <c r="F114" s="43">
        <f>[1]Лист1!F114</f>
        <v>75</v>
      </c>
      <c r="G114" s="43" t="str">
        <f>[1]Лист1!G114</f>
        <v>8</v>
      </c>
      <c r="H114" s="43" t="str">
        <f>[1]Лист1!H114</f>
        <v>3,4</v>
      </c>
      <c r="I114" s="43" t="str">
        <f>[1]Лист1!I114</f>
        <v>41,5</v>
      </c>
      <c r="J114" s="43">
        <f>[1]Лист1!J114</f>
        <v>205.5</v>
      </c>
      <c r="K114" s="44">
        <f>[1]Лист1!K114</f>
        <v>405</v>
      </c>
      <c r="L114" s="43"/>
    </row>
    <row r="115" spans="1:12" ht="15" x14ac:dyDescent="0.25">
      <c r="A115" s="23"/>
      <c r="B115" s="15"/>
      <c r="C115" s="11"/>
      <c r="D115" s="7" t="s">
        <v>23</v>
      </c>
      <c r="E115" s="42" t="str">
        <f>[1]Лист1!E115</f>
        <v>Яблоки</v>
      </c>
      <c r="F115" s="43">
        <f>[1]Лист1!F115</f>
        <v>110</v>
      </c>
      <c r="G115" s="43">
        <f>[1]Лист1!G115</f>
        <v>1.5</v>
      </c>
      <c r="H115" s="43">
        <f>[1]Лист1!H115</f>
        <v>0.1</v>
      </c>
      <c r="I115" s="43">
        <f>[1]Лист1!I115</f>
        <v>9.9</v>
      </c>
      <c r="J115" s="43">
        <f>[1]Лист1!J115</f>
        <v>47</v>
      </c>
      <c r="K115" s="44">
        <f>[1]Лист1!K115</f>
        <v>338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845</v>
      </c>
      <c r="G118" s="19">
        <f t="shared" ref="G118:I118" si="56">SUM(G109:G117)</f>
        <v>8.1999999999999993</v>
      </c>
      <c r="H118" s="19">
        <f t="shared" si="56"/>
        <v>3.1</v>
      </c>
      <c r="I118" s="19">
        <f t="shared" si="56"/>
        <v>30.9</v>
      </c>
      <c r="J118" s="19">
        <v>741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845</v>
      </c>
      <c r="G119" s="32">
        <f t="shared" ref="G119" si="58">G108+G118</f>
        <v>8.1999999999999993</v>
      </c>
      <c r="H119" s="32">
        <f t="shared" ref="H119" si="59">H108+H118</f>
        <v>3.1</v>
      </c>
      <c r="I119" s="32">
        <f t="shared" ref="I119" si="60">I108+I118</f>
        <v>30.9</v>
      </c>
      <c r="J119" s="32">
        <f t="shared" ref="J119:L119" si="61">J108+J118</f>
        <v>741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tr">
        <f>[1]Лист1!E129</f>
        <v>Борщ из капусты с картофелем и сметаной</v>
      </c>
      <c r="F129" s="43" t="str">
        <f>[1]Лист1!F129</f>
        <v>200\5</v>
      </c>
      <c r="G129" s="43">
        <f>[1]Лист1!G129</f>
        <v>4.4000000000000004</v>
      </c>
      <c r="H129" s="43">
        <f>[1]Лист1!H129</f>
        <v>0.4</v>
      </c>
      <c r="I129" s="43">
        <f>[1]Лист1!I129</f>
        <v>10.6</v>
      </c>
      <c r="J129" s="43">
        <f>[1]Лист1!J129</f>
        <v>118.2</v>
      </c>
      <c r="K129" s="44">
        <f>[1]Лист1!K129</f>
        <v>82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tr">
        <f>[1]Лист1!E130</f>
        <v>Биточки из говядины с томатным соусом с овощами</v>
      </c>
      <c r="F130" s="43">
        <f>[1]Лист1!F130</f>
        <v>110</v>
      </c>
      <c r="G130" s="43">
        <f>[1]Лист1!G130</f>
        <v>9.66</v>
      </c>
      <c r="H130" s="43">
        <f>[1]Лист1!H130</f>
        <v>9.56</v>
      </c>
      <c r="I130" s="43">
        <f>[1]Лист1!I130</f>
        <v>13.3</v>
      </c>
      <c r="J130" s="43">
        <f>[1]Лист1!J130</f>
        <v>202.2</v>
      </c>
      <c r="K130" s="44">
        <f>[1]Лист1!K130</f>
        <v>268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tr">
        <f>[1]Лист1!E131</f>
        <v xml:space="preserve">Макароны отварные </v>
      </c>
      <c r="F131" s="43">
        <f>[1]Лист1!F131</f>
        <v>150</v>
      </c>
      <c r="G131" s="43">
        <f>[1]Лист1!G131</f>
        <v>4</v>
      </c>
      <c r="H131" s="43">
        <f>[1]Лист1!H131</f>
        <v>6.9</v>
      </c>
      <c r="I131" s="43">
        <f>[1]Лист1!I131</f>
        <v>25.7</v>
      </c>
      <c r="J131" s="43">
        <f>[1]Лист1!J131</f>
        <v>181.4</v>
      </c>
      <c r="K131" s="44">
        <f>[1]Лист1!K131</f>
        <v>302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tr">
        <f>[1]Лист1!E132</f>
        <v>Чай с сахаром и лимоном</v>
      </c>
      <c r="F132" s="43">
        <f>[1]Лист1!F132</f>
        <v>200</v>
      </c>
      <c r="G132" s="43">
        <f>[1]Лист1!G132</f>
        <v>0.2</v>
      </c>
      <c r="H132" s="43">
        <f>[1]Лист1!H132</f>
        <v>0</v>
      </c>
      <c r="I132" s="43">
        <f>[1]Лист1!I132</f>
        <v>6.8</v>
      </c>
      <c r="J132" s="43">
        <f>[1]Лист1!J132</f>
        <v>27.8</v>
      </c>
      <c r="K132" s="44">
        <f>[1]Лист1!K132</f>
        <v>376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tr">
        <f>[1]Лист1!E133</f>
        <v xml:space="preserve">Хлеб пшеничный </v>
      </c>
      <c r="F133" s="43">
        <f>[1]Лист1!F133</f>
        <v>75</v>
      </c>
      <c r="G133" s="43">
        <f>[1]Лист1!G133</f>
        <v>8</v>
      </c>
      <c r="H133" s="43">
        <f>[1]Лист1!H133</f>
        <v>3.4</v>
      </c>
      <c r="I133" s="43">
        <f>[1]Лист1!I133</f>
        <v>41.5</v>
      </c>
      <c r="J133" s="43">
        <f>[1]Лист1!J133</f>
        <v>205.5</v>
      </c>
      <c r="K133" s="44">
        <f>[1]Лист1!K133</f>
        <v>405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535</v>
      </c>
      <c r="G137" s="19">
        <f t="shared" ref="G137:J137" si="64">SUM(G128:G136)</f>
        <v>26.26</v>
      </c>
      <c r="H137" s="19">
        <f t="shared" si="64"/>
        <v>20.259999999999998</v>
      </c>
      <c r="I137" s="19">
        <f t="shared" si="64"/>
        <v>97.899999999999991</v>
      </c>
      <c r="J137" s="19">
        <f t="shared" si="64"/>
        <v>735.09999999999991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535</v>
      </c>
      <c r="G138" s="32">
        <f t="shared" ref="G138" si="66">G127+G137</f>
        <v>26.26</v>
      </c>
      <c r="H138" s="32">
        <f t="shared" ref="H138" si="67">H127+H137</f>
        <v>20.259999999999998</v>
      </c>
      <c r="I138" s="32">
        <f t="shared" ref="I138" si="68">I127+I137</f>
        <v>97.899999999999991</v>
      </c>
      <c r="J138" s="32">
        <f t="shared" ref="J138:L138" si="69">J127+J137</f>
        <v>735.09999999999991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tr">
        <f>[1]Лист1!E147</f>
        <v>Салат из отварной свеклы</v>
      </c>
      <c r="F147" s="43">
        <f>[1]Лист1!F147</f>
        <v>60</v>
      </c>
      <c r="G147" s="43" t="str">
        <f>[1]Лист1!G147</f>
        <v>1,1</v>
      </c>
      <c r="H147" s="43" t="str">
        <f>[1]Лист1!H147</f>
        <v>0,0</v>
      </c>
      <c r="I147" s="43" t="str">
        <f>[1]Лист1!I147</f>
        <v>6,5</v>
      </c>
      <c r="J147" s="43">
        <f>[1]Лист1!J147</f>
        <v>38.9</v>
      </c>
      <c r="K147" s="44">
        <f>[1]Лист1!K147</f>
        <v>66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tr">
        <f>[1]Лист1!E148</f>
        <v>Суп картофельный с макаронными изделиями</v>
      </c>
      <c r="F148" s="43">
        <f>[1]Лист1!F148</f>
        <v>200</v>
      </c>
      <c r="G148" s="43">
        <f>[1]Лист1!G148</f>
        <v>6.4</v>
      </c>
      <c r="H148" s="43">
        <f>[1]Лист1!H148</f>
        <v>0.6</v>
      </c>
      <c r="I148" s="43">
        <f>[1]Лист1!I148</f>
        <v>8</v>
      </c>
      <c r="J148" s="43">
        <f>[1]Лист1!J148</f>
        <v>62.4</v>
      </c>
      <c r="K148" s="44">
        <f>[1]Лист1!K148</f>
        <v>103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tr">
        <f>[1]Лист1!E149</f>
        <v>Курица в сметанном соусе</v>
      </c>
      <c r="F149" s="43" t="str">
        <f>[1]Лист1!F149</f>
        <v>70\50</v>
      </c>
      <c r="G149" s="43">
        <f>[1]Лист1!G149</f>
        <v>18.100000000000001</v>
      </c>
      <c r="H149" s="43">
        <f>[1]Лист1!H149</f>
        <v>2.7</v>
      </c>
      <c r="I149" s="43">
        <f>[1]Лист1!I149</f>
        <v>6.7</v>
      </c>
      <c r="J149" s="43">
        <v>168.84</v>
      </c>
      <c r="K149" s="44">
        <f>[1]Лист1!K149</f>
        <v>290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tr">
        <f>[1]Лист1!E150</f>
        <v>Каша гречневая рассыпчатая</v>
      </c>
      <c r="F150" s="43">
        <f>[1]Лист1!F150</f>
        <v>150</v>
      </c>
      <c r="G150" s="43">
        <f>[1]Лист1!G150</f>
        <v>6.3</v>
      </c>
      <c r="H150" s="43">
        <f>[1]Лист1!H150</f>
        <v>1.6</v>
      </c>
      <c r="I150" s="43">
        <f>[1]Лист1!I150</f>
        <v>27.9</v>
      </c>
      <c r="J150" s="43">
        <f>[1]Лист1!J150</f>
        <v>155.4</v>
      </c>
      <c r="K150" s="44">
        <f>[1]Лист1!K150</f>
        <v>302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tr">
        <f>[1]Лист1!E151</f>
        <v>Компот из сухофруктов</v>
      </c>
      <c r="F151" s="43">
        <f>[1]Лист1!F151</f>
        <v>200</v>
      </c>
      <c r="G151" s="43">
        <f>[1]Лист1!G151</f>
        <v>0</v>
      </c>
      <c r="H151" s="43">
        <f>[1]Лист1!H151</f>
        <v>0</v>
      </c>
      <c r="I151" s="43">
        <f>[1]Лист1!I151</f>
        <v>20.8</v>
      </c>
      <c r="J151" s="43">
        <f>[1]Лист1!J151</f>
        <v>82.6</v>
      </c>
      <c r="K151" s="44">
        <f>[1]Лист1!K151</f>
        <v>349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tr">
        <f>[1]Лист1!E152</f>
        <v xml:space="preserve">Хлеб пшеничный </v>
      </c>
      <c r="F152" s="43">
        <f>[1]Лист1!F152</f>
        <v>75</v>
      </c>
      <c r="G152" s="43">
        <f>[1]Лист1!G152</f>
        <v>8</v>
      </c>
      <c r="H152" s="43">
        <f>[1]Лист1!H152</f>
        <v>3.4</v>
      </c>
      <c r="I152" s="43">
        <f>[1]Лист1!I152</f>
        <v>41.5</v>
      </c>
      <c r="J152" s="43">
        <f>[1]Лист1!J152</f>
        <v>205.5</v>
      </c>
      <c r="K152" s="44">
        <f>[1]Лист1!K152</f>
        <v>405</v>
      </c>
      <c r="L152" s="43"/>
    </row>
    <row r="153" spans="1:12" ht="15" x14ac:dyDescent="0.25">
      <c r="A153" s="23"/>
      <c r="B153" s="15"/>
      <c r="C153" s="11"/>
      <c r="D153" s="7"/>
      <c r="E153" s="42">
        <f>[1]Лист1!E153</f>
        <v>0</v>
      </c>
      <c r="F153" s="43">
        <f>[1]Лист1!F153</f>
        <v>0</v>
      </c>
      <c r="G153" s="43">
        <f>[1]Лист1!G153</f>
        <v>0</v>
      </c>
      <c r="H153" s="43">
        <f>[1]Лист1!H153</f>
        <v>0</v>
      </c>
      <c r="I153" s="43">
        <f>[1]Лист1!I153</f>
        <v>0</v>
      </c>
      <c r="J153" s="43">
        <f>[1]Лист1!J153</f>
        <v>0</v>
      </c>
      <c r="K153" s="44">
        <f>[1]Лист1!K153</f>
        <v>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685</v>
      </c>
      <c r="G156" s="19">
        <f t="shared" ref="G156:J156" si="72">SUM(G147:G155)</f>
        <v>38.799999999999997</v>
      </c>
      <c r="H156" s="19">
        <f t="shared" si="72"/>
        <v>8.3000000000000007</v>
      </c>
      <c r="I156" s="19">
        <f t="shared" si="72"/>
        <v>104.89999999999999</v>
      </c>
      <c r="J156" s="19">
        <f t="shared" si="72"/>
        <v>713.64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685</v>
      </c>
      <c r="G157" s="32">
        <f t="shared" ref="G157" si="74">G146+G156</f>
        <v>38.799999999999997</v>
      </c>
      <c r="H157" s="32">
        <f t="shared" ref="H157" si="75">H146+H156</f>
        <v>8.3000000000000007</v>
      </c>
      <c r="I157" s="32">
        <f t="shared" ref="I157" si="76">I146+I156</f>
        <v>104.89999999999999</v>
      </c>
      <c r="J157" s="32">
        <f t="shared" ref="J157:L157" si="77">J146+J156</f>
        <v>713.64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tr">
        <f>[1]Лист1!E167</f>
        <v xml:space="preserve">Суп гороховый </v>
      </c>
      <c r="F167" s="43">
        <f>[1]Лист1!F167</f>
        <v>200</v>
      </c>
      <c r="G167" s="43" t="str">
        <f>[1]Лист1!G167</f>
        <v>6,4</v>
      </c>
      <c r="H167" s="43" t="str">
        <f>[1]Лист1!H167</f>
        <v>0,6</v>
      </c>
      <c r="I167" s="43" t="str">
        <f>[1]Лист1!I167</f>
        <v>8</v>
      </c>
      <c r="J167" s="43" t="str">
        <f>[1]Лист1!J167</f>
        <v>63,4</v>
      </c>
      <c r="K167" s="44">
        <f>[1]Лист1!K167</f>
        <v>102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tr">
        <f>[1]Лист1!E168</f>
        <v>Тефтели из говядины с томатным соусом с овощами</v>
      </c>
      <c r="F168" s="43">
        <f>[1]Лист1!F168</f>
        <v>110</v>
      </c>
      <c r="G168" s="43" t="str">
        <f>[1]Лист1!G168</f>
        <v>13,86</v>
      </c>
      <c r="H168" s="43" t="str">
        <f>[1]Лист1!H168</f>
        <v>6,72</v>
      </c>
      <c r="I168" s="43" t="str">
        <f>[1]Лист1!I168</f>
        <v>38,01</v>
      </c>
      <c r="J168" s="43">
        <v>202.2</v>
      </c>
      <c r="K168" s="44">
        <f>[1]Лист1!K168</f>
        <v>279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tr">
        <f>[1]Лист1!E169</f>
        <v>Картофельное пюре</v>
      </c>
      <c r="F169" s="43">
        <f>[1]Лист1!F169</f>
        <v>150</v>
      </c>
      <c r="G169" s="43" t="str">
        <f>[1]Лист1!G169</f>
        <v>3,6</v>
      </c>
      <c r="H169" s="43" t="str">
        <f>[1]Лист1!H169</f>
        <v>9,9</v>
      </c>
      <c r="I169" s="43" t="str">
        <f>[1]Лист1!I169</f>
        <v>21,15</v>
      </c>
      <c r="J169" s="43">
        <f>[1]Лист1!J169</f>
        <v>188.3</v>
      </c>
      <c r="K169" s="44">
        <f>[1]Лист1!K169</f>
        <v>312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tr">
        <f>[1]Лист1!E170</f>
        <v>Кисель  фруктовый</v>
      </c>
      <c r="F170" s="43">
        <f>[1]Лист1!F170</f>
        <v>200</v>
      </c>
      <c r="G170" s="43">
        <f>[1]Лист1!G170</f>
        <v>0.2</v>
      </c>
      <c r="H170" s="43">
        <f>[1]Лист1!H170</f>
        <v>0.2</v>
      </c>
      <c r="I170" s="43">
        <f>[1]Лист1!I170</f>
        <v>25.4</v>
      </c>
      <c r="J170" s="43">
        <f>[1]Лист1!J170</f>
        <v>145.6</v>
      </c>
      <c r="K170" s="44">
        <f>[1]Лист1!K170</f>
        <v>354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tr">
        <f>[1]Лист1!E171</f>
        <v xml:space="preserve">Хлеб пшеничный </v>
      </c>
      <c r="F171" s="43">
        <f>[1]Лист1!F171</f>
        <v>75</v>
      </c>
      <c r="G171" s="43">
        <f>[1]Лист1!G171</f>
        <v>8</v>
      </c>
      <c r="H171" s="43">
        <f>[1]Лист1!H171</f>
        <v>3.4</v>
      </c>
      <c r="I171" s="43">
        <f>[1]Лист1!I171</f>
        <v>41.5</v>
      </c>
      <c r="J171" s="43">
        <f>[1]Лист1!J171</f>
        <v>205.5</v>
      </c>
      <c r="K171" s="44">
        <f>[1]Лист1!K171</f>
        <v>405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735</v>
      </c>
      <c r="G175" s="19">
        <f t="shared" ref="G175:I175" si="80">SUM(G166:G174)</f>
        <v>8.1999999999999993</v>
      </c>
      <c r="H175" s="19">
        <f t="shared" si="80"/>
        <v>3.6</v>
      </c>
      <c r="I175" s="19">
        <f t="shared" si="80"/>
        <v>66.900000000000006</v>
      </c>
      <c r="J175" s="19">
        <v>838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8.1999999999999993</v>
      </c>
      <c r="H176" s="32">
        <f t="shared" ref="H176" si="83">H165+H175</f>
        <v>3.6</v>
      </c>
      <c r="I176" s="32">
        <f t="shared" ref="I176" si="84">I165+I175</f>
        <v>66.900000000000006</v>
      </c>
      <c r="J176" s="32">
        <f t="shared" ref="J176:L176" si="85">J165+J175</f>
        <v>838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tr">
        <f>[1]Лист1!E186</f>
        <v>Суп из овощей</v>
      </c>
      <c r="F186" s="43">
        <f>[1]Лист1!F186</f>
        <v>200</v>
      </c>
      <c r="G186" s="43" t="str">
        <f>[1]Лист1!G186</f>
        <v>6,4</v>
      </c>
      <c r="H186" s="43" t="str">
        <f>[1]Лист1!H186</f>
        <v>0,6</v>
      </c>
      <c r="I186" s="43" t="str">
        <f>[1]Лист1!I186</f>
        <v>8</v>
      </c>
      <c r="J186" s="43" t="str">
        <f>[1]Лист1!J186</f>
        <v>63,4</v>
      </c>
      <c r="K186" s="44">
        <f>[1]Лист1!K186</f>
        <v>99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tr">
        <f>[1]Лист1!E187</f>
        <v>Плов из курицы</v>
      </c>
      <c r="F187" s="43" t="str">
        <f>[1]Лист1!F187</f>
        <v>210</v>
      </c>
      <c r="G187" s="43" t="str">
        <f>[1]Лист1!G187</f>
        <v>13,86</v>
      </c>
      <c r="H187" s="43" t="str">
        <f>[1]Лист1!H187</f>
        <v>6,72</v>
      </c>
      <c r="I187" s="43" t="str">
        <f>[1]Лист1!I187</f>
        <v>38,01</v>
      </c>
      <c r="J187" s="43" t="str">
        <f>[1]Лист1!J187</f>
        <v>266,7</v>
      </c>
      <c r="K187" s="44">
        <f>[1]Лист1!K187</f>
        <v>279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>
        <f>[1]Лист1!E188</f>
        <v>0</v>
      </c>
      <c r="F188" s="43">
        <f>[1]Лист1!F188</f>
        <v>0</v>
      </c>
      <c r="G188" s="43">
        <f>[1]Лист1!G188</f>
        <v>0</v>
      </c>
      <c r="H188" s="43">
        <f>[1]Лист1!H188</f>
        <v>0</v>
      </c>
      <c r="I188" s="43">
        <f>[1]Лист1!I188</f>
        <v>0</v>
      </c>
      <c r="J188" s="43">
        <f>[1]Лист1!J188</f>
        <v>0</v>
      </c>
      <c r="K188" s="44">
        <f>[1]Лист1!K188</f>
        <v>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tr">
        <f>[1]Лист1!E189</f>
        <v xml:space="preserve">Кисель фруктовый </v>
      </c>
      <c r="F189" s="43">
        <f>[1]Лист1!F189</f>
        <v>200</v>
      </c>
      <c r="G189" s="43" t="str">
        <f>[1]Лист1!G189</f>
        <v>0,2</v>
      </c>
      <c r="H189" s="43">
        <f>[1]Лист1!H189</f>
        <v>0.2</v>
      </c>
      <c r="I189" s="43" t="str">
        <f>[1]Лист1!I189</f>
        <v>25,4</v>
      </c>
      <c r="J189" s="43">
        <f>[1]Лист1!J189</f>
        <v>145.6</v>
      </c>
      <c r="K189" s="44">
        <f>[1]Лист1!K189</f>
        <v>376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tr">
        <f>[1]Лист1!E190</f>
        <v>Хлеб пшеничный</v>
      </c>
      <c r="F190" s="43">
        <f>[1]Лист1!F190</f>
        <v>75</v>
      </c>
      <c r="G190" s="43">
        <f>[1]Лист1!G190</f>
        <v>8</v>
      </c>
      <c r="H190" s="43">
        <f>[1]Лист1!H190</f>
        <v>3.4</v>
      </c>
      <c r="I190" s="43">
        <f>[1]Лист1!I190</f>
        <v>41.5</v>
      </c>
      <c r="J190" s="43">
        <f>[1]Лист1!J190</f>
        <v>205.5</v>
      </c>
      <c r="K190" s="44">
        <f>[1]Лист1!K190</f>
        <v>405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475</v>
      </c>
      <c r="G194" s="19">
        <f t="shared" ref="G194:I194" si="88">SUM(G185:G193)</f>
        <v>8</v>
      </c>
      <c r="H194" s="19">
        <f t="shared" si="88"/>
        <v>3.6</v>
      </c>
      <c r="I194" s="19">
        <f t="shared" si="88"/>
        <v>41.5</v>
      </c>
      <c r="J194" s="19">
        <v>716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475</v>
      </c>
      <c r="G195" s="32">
        <f t="shared" ref="G195" si="90">G184+G194</f>
        <v>8</v>
      </c>
      <c r="H195" s="32">
        <f t="shared" ref="H195" si="91">H184+H194</f>
        <v>3.6</v>
      </c>
      <c r="I195" s="32">
        <f t="shared" ref="I195" si="92">I184+I194</f>
        <v>41.5</v>
      </c>
      <c r="J195" s="32">
        <f t="shared" ref="J195:L195" si="93">J184+J194</f>
        <v>716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21.868999999999993</v>
      </c>
      <c r="H196" s="34">
        <f t="shared" si="94"/>
        <v>12.672999999999998</v>
      </c>
      <c r="I196" s="34">
        <f t="shared" si="94"/>
        <v>76.545999999999992</v>
      </c>
      <c r="J196" s="34">
        <f t="shared" si="94"/>
        <v>734.62300000000005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2022-05-16T14:23:56Z</dcterms:created>
  <dcterms:modified xsi:type="dcterms:W3CDTF">2025-03-10T17:06:30Z</dcterms:modified>
</cp:coreProperties>
</file>